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АО ЮТЭК\2021\Май 2021 года ЮТЭК\отчёты\Раскрытие инфы на сайте\Раскрытие на новом сайте\45.г и 45.д Полезный отпуск по группам потребителей\"/>
    </mc:Choice>
  </mc:AlternateContent>
  <bookViews>
    <workbookView xWindow="0" yWindow="0" windowWidth="27660" windowHeight="12885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G64" i="1"/>
  <c r="F64" i="1"/>
  <c r="H64" i="1" s="1"/>
  <c r="H63" i="1"/>
  <c r="F62" i="1"/>
  <c r="H42" i="1"/>
  <c r="F37" i="1"/>
  <c r="G26" i="1"/>
  <c r="G25" i="1" s="1"/>
  <c r="F26" i="1"/>
  <c r="H30" i="1"/>
  <c r="H28" i="1"/>
  <c r="E26" i="1"/>
  <c r="E25" i="1"/>
  <c r="G14" i="1"/>
  <c r="H18" i="1"/>
  <c r="F65" i="1"/>
  <c r="H16" i="1"/>
  <c r="H15" i="1"/>
  <c r="F14" i="1"/>
  <c r="E14" i="1"/>
  <c r="E62" i="1" s="1"/>
  <c r="H65" i="1" l="1"/>
  <c r="F61" i="1"/>
  <c r="E61" i="1"/>
  <c r="G62" i="1"/>
  <c r="G61" i="1" s="1"/>
  <c r="G13" i="1"/>
  <c r="H26" i="1"/>
  <c r="H25" i="1" s="1"/>
  <c r="F25" i="1"/>
  <c r="H66" i="1"/>
  <c r="H38" i="1"/>
  <c r="H37" i="1" s="1"/>
  <c r="H17" i="1"/>
  <c r="G66" i="1"/>
  <c r="E13" i="1"/>
  <c r="F13" i="1"/>
  <c r="H14" i="1"/>
  <c r="H62" i="1" l="1"/>
  <c r="H61" i="1" s="1"/>
  <c r="H13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<sst xmlns="http://schemas.openxmlformats.org/spreadsheetml/2006/main" count="60" uniqueCount="26">
  <si>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</si>
  <si>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</si>
  <si>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</si>
  <si>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</si>
  <si>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</si>
  <si>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</si>
  <si>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</si>
  <si>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</si>
  <si>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</si>
  <si>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</si>
  <si>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</si>
  <si>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</si>
  <si>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</si>
  <si>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</si>
  <si>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</si>
  <si>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</si>
  <si>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</si>
  <si>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</si>
  <si>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</si>
  <si>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</si>
  <si>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</si>
  <si>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</si>
  <si>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</si>
  <si>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</si>
  <si>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Май 2021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</si>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</sst>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1/&#1052;&#1072;&#1081;%202021%20&#1075;&#1086;&#1076;&#1072;%20&#1070;&#1058;&#1069;&#1050;/&#1086;&#1090;&#1095;&#1105;&#1090;&#1099;/&#1054;&#1090;&#1095;&#1105;&#1090;&#1099;%2046&#1069;&#1057;%20&#1080;%2046&#1069;&#1069;/46&#1069;&#1057;%20&#1052;&#1072;&#1081;%202021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ЭСК"/>
      <sheetName val="46 сводная"/>
      <sheetName val="Шаблон 46 ГП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0.41235899999999998</v>
      </c>
      <c r="F13" s="35">
        <f>SUM(F14:F18)</f>
        <v>3.3899210000000002</v>
      </c>
      <c r="G13" s="35">
        <f>SUM(G14:G18)</f>
        <v>2.829081</v>
      </c>
      <c r="H13" s="35">
        <f t="shared" ref="H13:H18" si="0">SUM(E13:G13)</f>
        <v>6.6313610000000001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0.41235899999999998</v>
      </c>
      <c r="F14" s="34">
        <f>F19-F16</f>
        <v>2.706671</v>
      </c>
      <c r="G14" s="34">
        <f>G19-G16</f>
        <v>0.24326</v>
      </c>
      <c r="H14" s="35">
        <f t="shared" si="0"/>
        <v>3.3622899999999998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0.49019000000000001</v>
      </c>
      <c r="G16" s="41">
        <v>0.113206</v>
      </c>
      <c r="H16" s="40">
        <f t="shared" si="0"/>
        <v>0.60339600000000004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0.19306000000000001</v>
      </c>
      <c r="G18" s="48">
        <v>2.4726149999999998</v>
      </c>
      <c r="H18" s="47">
        <f t="shared" si="0"/>
        <v>2.6656749999999998</v>
      </c>
    </row>
    <row r="19" spans="1:8" ht="16.5" x14ac:dyDescent="0.2">
      <c r="A19" s="49"/>
      <c r="B19" s="50"/>
      <c r="C19" s="51"/>
      <c r="D19" s="52"/>
      <c r="E19" s="53">
        <v>0.41235899999999998</v>
      </c>
      <c r="F19" s="53">
        <v>3.1968610000000002</v>
      </c>
      <c r="G19" s="53">
        <v>0.35646600000000001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0.60419599999999996</v>
      </c>
      <c r="G25" s="35">
        <f>G26</f>
        <v>0.15220800000000001</v>
      </c>
      <c r="H25" s="35">
        <f>SUM(H26:H30)</f>
        <v>1.649556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0.43102799999999997</v>
      </c>
      <c r="G26" s="41">
        <f>G32-G28</f>
        <v>0.15220800000000001</v>
      </c>
      <c r="H26" s="40">
        <f>D26+E26+F26+G26</f>
        <v>0.58323599999999998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0.17211799999999999</v>
      </c>
      <c r="G28" s="41">
        <v>3.3826999999999996E-2</v>
      </c>
      <c r="H28" s="40">
        <f>SUM(E28:G28)</f>
        <v>0.20594499999999999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1.0499999999999999E-3</v>
      </c>
      <c r="G30" s="41">
        <v>0.85932500000000001</v>
      </c>
      <c r="H30" s="40">
        <f>D30+E30+F30+G30</f>
        <v>0.860375</v>
      </c>
    </row>
    <row r="32" spans="1:8" x14ac:dyDescent="0.2">
      <c r="E32" s="58">
        <v>0</v>
      </c>
      <c r="F32" s="58">
        <v>0.60314599999999996</v>
      </c>
      <c r="G32" s="58">
        <v>0.18603500000000001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2.0387738261033572</v>
      </c>
      <c r="F61" s="64">
        <f>SUM(F62:F66)</f>
        <v>4.0086248543086462</v>
      </c>
      <c r="G61" s="64">
        <f>SUM(G62:G66)</f>
        <v>8.3139561055911404</v>
      </c>
      <c r="H61" s="64">
        <f>SUM(H62:H66)</f>
        <v>14.361354786003144</v>
      </c>
    </row>
    <row r="62" spans="5:8" s="59" customFormat="1" ht="16.5" hidden="1" thickBot="1" x14ac:dyDescent="0.25">
      <c r="E62" s="64">
        <f>E54/E46*E14</f>
        <v>2.0387738261033572</v>
      </c>
      <c r="F62" s="64">
        <f>F54/F46*F14</f>
        <v>2.3104390171663587</v>
      </c>
      <c r="G62" s="64">
        <f>G54/G46*G14</f>
        <v>0.6929174485318933</v>
      </c>
      <c r="H62" s="64">
        <f>SUM(E62:G62)</f>
        <v>5.0421302918016089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1.0761785532994925</v>
      </c>
      <c r="G64" s="64">
        <f>G56/G48*G16</f>
        <v>0.15889599419279907</v>
      </c>
      <c r="H64" s="64">
        <f>SUM(E64:G64)</f>
        <v>1.2350745474922915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0.6220072838427948</v>
      </c>
      <c r="G66" s="64">
        <f>G58/G50*G18</f>
        <v>7.462142662866448</v>
      </c>
      <c r="H66" s="64">
        <f>SUM(E66:G66)</f>
        <v>8.0841499467092426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2021-06-15T06:03:23Z</dcterms:created>
  <dcterms:modified xsi:type="dcterms:W3CDTF">2021-06-15T06:03:59Z</dcterms:modified>
</cp:coreProperties>
</file>